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1734c62d77dcb362/Marketing/"/>
    </mc:Choice>
  </mc:AlternateContent>
  <bookViews>
    <workbookView xWindow="120" yWindow="75" windowWidth="15180" windowHeight="93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9" i="1" l="1"/>
  <c r="K39" i="1"/>
  <c r="M39" i="1"/>
  <c r="F19" i="1"/>
  <c r="G19" i="1" s="1"/>
  <c r="N13" i="1" l="1"/>
  <c r="N12" i="1"/>
  <c r="C27" i="1"/>
  <c r="C10" i="1"/>
  <c r="G10" i="1"/>
  <c r="J15" i="1"/>
</calcChain>
</file>

<file path=xl/comments1.xml><?xml version="1.0" encoding="utf-8"?>
<comments xmlns="http://schemas.openxmlformats.org/spreadsheetml/2006/main">
  <authors>
    <author>grantwilson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grantwilson: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grantwilson: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<sst xmlns="http://schemas.openxmlformats.org/spreadsheetml/2006/main" count="36" uniqueCount="34">
  <si>
    <t>Enter annual salary</t>
  </si>
  <si>
    <t>hours</t>
  </si>
  <si>
    <t>casual</t>
  </si>
  <si>
    <t>hourly</t>
  </si>
  <si>
    <t>weeks</t>
  </si>
  <si>
    <t>months</t>
  </si>
  <si>
    <t>fort</t>
  </si>
  <si>
    <t>if yearly enter "year", if monthly enter "month", if fortnightly enter "fort", if weekly enter"week"</t>
  </si>
  <si>
    <t>and if hourly enter "hour" (without quotes)</t>
  </si>
  <si>
    <t>annual salary for</t>
  </si>
  <si>
    <t>per</t>
  </si>
  <si>
    <t>WA public holidays</t>
  </si>
  <si>
    <t>annual leave</t>
  </si>
  <si>
    <t>sick days</t>
  </si>
  <si>
    <t>gross work days</t>
  </si>
  <si>
    <t>net work days</t>
  </si>
  <si>
    <t>hours per day</t>
  </si>
  <si>
    <t>days per week</t>
  </si>
  <si>
    <t>normal rate is</t>
  </si>
  <si>
    <t>IF you are being paid a CASUAL rate, enter it here:</t>
  </si>
  <si>
    <t>Based on your CASUAL rate, your NORMALISED salary will be:</t>
  </si>
  <si>
    <t>YEAR</t>
  </si>
  <si>
    <t>HOUR</t>
  </si>
  <si>
    <t>REMEMBER: your CASUAL rate has been adjusted to reflect the fact you do not get annual leave, sick leave, etc. That leave is built into the rate.</t>
  </si>
  <si>
    <t>Therefore, should you obtain full-time work, the rate you were being paid as a CASUAL will REDUCE, because you will now be paid for leave, public holidays, etc.</t>
  </si>
  <si>
    <t>Try working it out in different ways above - it's always the same result!</t>
  </si>
  <si>
    <t>casual (temp) rate is</t>
  </si>
  <si>
    <t>enter NORMAL salary</t>
  </si>
  <si>
    <t>None of the figures above include super.</t>
  </si>
  <si>
    <t>CASUAL RATE CONVERTER</t>
  </si>
  <si>
    <t>PLEASE:</t>
  </si>
  <si>
    <t>enter your numbers in the</t>
  </si>
  <si>
    <t>YELLOW</t>
  </si>
  <si>
    <t>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</si>
</sst>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.0000_-;\-* #,##0.0000_-;_-* &quot;-&quot;??_-;_-@_-"/>
    <numFmt numFmtId="166" formatCode="0.0%"/>
    <numFmt numFmtId="167" formatCode=";;;"/>
  </numFmts>
  <fonts count="15" x14ac:knownFonts="1">
    <font>
      <sz val="9"/>
      <name val="Arial"/>
    </font>
    <font>
      <sz val="11"/>
      <color theme="1"/>
      <name val="Calibri"/>
      <family val="2"/>
      <scheme val="minor"/>
    </font>
    <font>
      <sz val="9"/>
      <name val="Arial"/>
    </font>
    <font>
      <sz val="9"/>
      <color indexed="10"/>
      <name val="Arial"/>
      <family val="2"/>
    </font>
    <font>
      <sz val="9"/>
      <color indexed="14"/>
      <name val="Arial"/>
      <family val="2"/>
    </font>
    <font>
      <sz val="9"/>
      <color indexed="12"/>
      <name val="Arial"/>
      <family val="2"/>
    </font>
    <font>
      <sz val="9"/>
      <color indexed="57"/>
      <name val="Arial"/>
      <family val="2"/>
    </font>
    <font>
      <sz val="9"/>
      <name val="Arial"/>
      <family val="2"/>
    </font>
    <font>
      <sz val="9"/>
      <color indexed="13"/>
      <name val="Arial"/>
      <family val="2"/>
    </font>
    <font>
      <sz val="9"/>
      <color indexed="12"/>
      <name val="Arial"/>
    </font>
    <font>
      <sz val="9"/>
      <color indexed="10"/>
      <name val="Arial"/>
    </font>
    <font>
      <sz val="9"/>
      <color rgb="FF00B0F0"/>
      <name val="Arial"/>
      <family val="2"/>
    </font>
    <font>
      <b/>
      <sz val="3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/>
    <xf numFmtId="43" fontId="3" fillId="0" borderId="0" xfId="0" applyNumberFormat="1" applyFont="1"/>
    <xf numFmtId="0" fontId="3" fillId="0" borderId="0" xfId="0" applyFont="1" applyFill="1"/>
    <xf numFmtId="44" fontId="3" fillId="0" borderId="0" xfId="2" applyFont="1"/>
    <xf numFmtId="44" fontId="0" fillId="2" borderId="0" xfId="2" applyFont="1" applyFill="1" applyProtection="1">
      <protection locked="0"/>
    </xf>
    <xf numFmtId="44" fontId="3" fillId="0" borderId="0" xfId="2" applyFont="1" applyFill="1"/>
    <xf numFmtId="44" fontId="4" fillId="0" borderId="0" xfId="0" applyNumberFormat="1" applyFont="1"/>
    <xf numFmtId="0" fontId="4" fillId="0" borderId="0" xfId="0" applyFont="1"/>
    <xf numFmtId="165" fontId="4" fillId="0" borderId="0" xfId="1" applyNumberFormat="1" applyFont="1"/>
    <xf numFmtId="0" fontId="7" fillId="0" borderId="0" xfId="0" applyFont="1" applyFill="1"/>
    <xf numFmtId="0" fontId="7" fillId="2" borderId="0" xfId="0" applyFont="1" applyFill="1" applyProtection="1">
      <protection locked="0"/>
    </xf>
    <xf numFmtId="9" fontId="7" fillId="0" borderId="0" xfId="3" applyFont="1" applyFill="1"/>
    <xf numFmtId="44" fontId="0" fillId="3" borderId="0" xfId="2" applyFont="1" applyFill="1"/>
    <xf numFmtId="0" fontId="0" fillId="0" borderId="0" xfId="0" applyFill="1"/>
    <xf numFmtId="44" fontId="0" fillId="0" borderId="0" xfId="2" applyFont="1" applyFill="1" applyProtection="1">
      <protection locked="0"/>
    </xf>
    <xf numFmtId="8" fontId="10" fillId="0" borderId="0" xfId="0" applyNumberFormat="1" applyFont="1" applyFill="1"/>
    <xf numFmtId="44" fontId="5" fillId="0" borderId="0" xfId="2" applyFont="1" applyFill="1"/>
    <xf numFmtId="44" fontId="9" fillId="0" borderId="0" xfId="0" applyNumberFormat="1" applyFont="1" applyFill="1"/>
    <xf numFmtId="0" fontId="0" fillId="0" borderId="0" xfId="0" applyFill="1" applyProtection="1">
      <protection locked="0"/>
    </xf>
    <xf numFmtId="44" fontId="0" fillId="0" borderId="0" xfId="2" applyFont="1" applyFill="1"/>
    <xf numFmtId="0" fontId="8" fillId="0" borderId="0" xfId="0" applyFont="1" applyFill="1"/>
    <xf numFmtId="9" fontId="8" fillId="0" borderId="0" xfId="3" applyFont="1" applyFill="1"/>
    <xf numFmtId="44" fontId="3" fillId="0" borderId="0" xfId="0" applyNumberFormat="1" applyFont="1" applyFill="1"/>
    <xf numFmtId="44" fontId="3" fillId="0" borderId="0" xfId="2" applyNumberFormat="1" applyFont="1" applyFill="1"/>
    <xf numFmtId="0" fontId="4" fillId="0" borderId="0" xfId="0" applyFont="1" applyFill="1"/>
    <xf numFmtId="44" fontId="4" fillId="0" borderId="0" xfId="0" applyNumberFormat="1" applyFont="1" applyFill="1"/>
    <xf numFmtId="44" fontId="0" fillId="0" borderId="0" xfId="0" applyNumberForma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Protection="1">
      <protection locked="0"/>
    </xf>
    <xf numFmtId="9" fontId="0" fillId="0" borderId="0" xfId="3" applyFont="1" applyFill="1"/>
    <xf numFmtId="0" fontId="9" fillId="0" borderId="0" xfId="0" applyFont="1" applyFill="1"/>
    <xf numFmtId="166" fontId="0" fillId="0" borderId="0" xfId="3" applyNumberFormat="1" applyFont="1" applyFill="1" applyProtection="1">
      <protection locked="0"/>
    </xf>
    <xf numFmtId="9" fontId="0" fillId="0" borderId="0" xfId="0" applyNumberFormat="1" applyFill="1"/>
    <xf numFmtId="166" fontId="0" fillId="0" borderId="0" xfId="3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43" fontId="0" fillId="3" borderId="0" xfId="0" applyNumberFormat="1" applyFill="1"/>
    <xf numFmtId="0" fontId="12" fillId="0" borderId="0" xfId="4" applyFont="1" applyAlignment="1">
      <alignment horizontal="center" vertical="center"/>
    </xf>
    <xf numFmtId="44" fontId="0" fillId="4" borderId="0" xfId="2" applyFont="1" applyFill="1" applyProtection="1">
      <protection locked="0"/>
    </xf>
    <xf numFmtId="167" fontId="0" fillId="0" borderId="0" xfId="0" applyNumberFormat="1" applyProtection="1"/>
    <xf numFmtId="167" fontId="0" fillId="0" borderId="0" xfId="3" applyNumberFormat="1" applyFont="1" applyProtection="1"/>
    <xf numFmtId="167" fontId="5" fillId="0" borderId="0" xfId="0" applyNumberFormat="1" applyFont="1" applyProtection="1"/>
    <xf numFmtId="167" fontId="5" fillId="0" borderId="0" xfId="3" applyNumberFormat="1" applyFont="1" applyProtection="1"/>
    <xf numFmtId="167" fontId="6" fillId="0" borderId="0" xfId="0" applyNumberFormat="1" applyFont="1" applyProtection="1"/>
    <xf numFmtId="167" fontId="6" fillId="0" borderId="0" xfId="3" applyNumberFormat="1" applyFont="1" applyProtection="1"/>
    <xf numFmtId="167" fontId="0" fillId="0" borderId="0" xfId="1" applyNumberFormat="1" applyFont="1" applyProtection="1"/>
    <xf numFmtId="167" fontId="4" fillId="0" borderId="0" xfId="0" applyNumberFormat="1" applyFont="1" applyProtection="1"/>
    <xf numFmtId="167" fontId="4" fillId="0" borderId="0" xfId="3" applyNumberFormat="1" applyFont="1" applyProtection="1"/>
    <xf numFmtId="167" fontId="4" fillId="0" borderId="0" xfId="1" applyNumberFormat="1" applyFont="1" applyProtection="1"/>
    <xf numFmtId="0" fontId="7" fillId="4" borderId="0" xfId="0" applyFont="1" applyFill="1" applyAlignment="1">
      <alignment horizontal="center"/>
    </xf>
    <xf numFmtId="44" fontId="11" fillId="0" borderId="0" xfId="2" applyFont="1"/>
  </cellXfs>
  <cellStyles count="7">
    <cellStyle name="Comma" xfId="1" builtinId="3"/>
    <cellStyle name="Currency" xfId="2" builtinId="4"/>
    <cellStyle name="Currency 2" xfId="5"/>
    <cellStyle name="Normal" xfId="0" builtinId="0"/>
    <cellStyle name="Normal 2" xfId="4"/>
    <cellStyle name="Percent" xfId="3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5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95675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7"/>
  <sheetViews>
    <sheetView tabSelected="1" zoomScaleNormal="100" workbookViewId="0">
      <selection activeCell="A7" sqref="A7"/>
    </sheetView>
  </sheetViews>
  <sheetFormatPr defaultRowHeight="12" x14ac:dyDescent="0.2"/>
  <cols>
    <col min="3" max="3" width="12" bestFit="1" customWidth="1"/>
    <col min="4" max="4" width="10" bestFit="1" customWidth="1"/>
    <col min="5" max="5" width="12" bestFit="1" customWidth="1"/>
    <col min="6" max="6" width="13.140625" customWidth="1"/>
    <col min="8" max="8" width="14.5703125" customWidth="1"/>
    <col min="9" max="9" width="14" customWidth="1"/>
    <col min="10" max="10" width="13.5703125" bestFit="1" customWidth="1"/>
    <col min="12" max="12" width="15.85546875" bestFit="1" customWidth="1"/>
    <col min="13" max="13" width="10" bestFit="1" customWidth="1"/>
  </cols>
  <sheetData>
    <row r="1" spans="1:14" ht="46.5" x14ac:dyDescent="0.2">
      <c r="I1" s="39" t="s">
        <v>29</v>
      </c>
    </row>
    <row r="9" spans="1:14" x14ac:dyDescent="0.2">
      <c r="A9" t="s">
        <v>0</v>
      </c>
      <c r="C9" s="5">
        <v>0</v>
      </c>
      <c r="I9" s="41" t="s">
        <v>1</v>
      </c>
      <c r="J9" s="41">
        <v>38</v>
      </c>
      <c r="K9" s="41"/>
      <c r="L9" s="41" t="s">
        <v>11</v>
      </c>
      <c r="M9" s="41"/>
      <c r="N9" s="41">
        <v>9</v>
      </c>
    </row>
    <row r="10" spans="1:14" x14ac:dyDescent="0.2">
      <c r="A10" s="35" t="s">
        <v>26</v>
      </c>
      <c r="C10" s="4">
        <f>(C9/J9/J13)*J10+(C9/J9/J13)</f>
        <v>0</v>
      </c>
      <c r="D10" t="s">
        <v>3</v>
      </c>
      <c r="E10" t="s">
        <v>18</v>
      </c>
      <c r="G10" s="4">
        <f>C9/J9/J13</f>
        <v>0</v>
      </c>
      <c r="I10" s="41" t="s">
        <v>2</v>
      </c>
      <c r="J10" s="42">
        <v>0.25</v>
      </c>
      <c r="K10" s="41"/>
      <c r="L10" s="41" t="s">
        <v>12</v>
      </c>
      <c r="M10" s="41"/>
      <c r="N10" s="41">
        <v>20</v>
      </c>
    </row>
    <row r="11" spans="1:14" x14ac:dyDescent="0.2">
      <c r="A11" s="35"/>
      <c r="C11" s="4"/>
      <c r="G11" s="4"/>
      <c r="I11" s="43"/>
      <c r="J11" s="44"/>
      <c r="K11" s="41"/>
      <c r="L11" s="41" t="s">
        <v>13</v>
      </c>
      <c r="M11" s="41"/>
      <c r="N11" s="41">
        <v>10</v>
      </c>
    </row>
    <row r="12" spans="1:14" x14ac:dyDescent="0.2">
      <c r="A12" s="35"/>
      <c r="C12" s="4"/>
      <c r="G12" s="4"/>
      <c r="I12" s="45"/>
      <c r="J12" s="46"/>
      <c r="K12" s="41"/>
      <c r="L12" s="41" t="s">
        <v>15</v>
      </c>
      <c r="M12" s="41"/>
      <c r="N12" s="41">
        <f>J16-N9-N10-N11</f>
        <v>222</v>
      </c>
    </row>
    <row r="13" spans="1:14" x14ac:dyDescent="0.2">
      <c r="A13" s="35"/>
      <c r="C13" s="4"/>
      <c r="G13" s="4"/>
      <c r="I13" s="41" t="s">
        <v>4</v>
      </c>
      <c r="J13" s="47">
        <v>52</v>
      </c>
      <c r="K13" s="41"/>
      <c r="L13" s="41" t="s">
        <v>16</v>
      </c>
      <c r="M13" s="41"/>
      <c r="N13" s="41">
        <f>$J$9/$N$14</f>
        <v>7.6</v>
      </c>
    </row>
    <row r="14" spans="1:14" x14ac:dyDescent="0.2">
      <c r="A14" s="35"/>
      <c r="C14" s="4"/>
      <c r="G14" s="4"/>
      <c r="I14" s="41" t="s">
        <v>5</v>
      </c>
      <c r="J14" s="47">
        <v>12</v>
      </c>
      <c r="K14" s="41"/>
      <c r="L14" s="41" t="s">
        <v>17</v>
      </c>
      <c r="M14" s="41"/>
      <c r="N14" s="41">
        <v>5</v>
      </c>
    </row>
    <row r="15" spans="1:14" x14ac:dyDescent="0.2">
      <c r="A15" s="35"/>
      <c r="C15" s="4"/>
      <c r="G15" s="4"/>
      <c r="I15" s="41" t="s">
        <v>6</v>
      </c>
      <c r="J15" s="41">
        <f>J13/2</f>
        <v>26</v>
      </c>
      <c r="K15" s="41"/>
      <c r="L15" s="48"/>
      <c r="M15" s="41"/>
      <c r="N15" s="49"/>
    </row>
    <row r="16" spans="1:14" x14ac:dyDescent="0.2">
      <c r="I16" s="41" t="s">
        <v>14</v>
      </c>
      <c r="J16" s="41">
        <v>261</v>
      </c>
      <c r="K16" s="41"/>
      <c r="L16" s="48"/>
      <c r="M16" s="48"/>
      <c r="N16" s="50"/>
    </row>
    <row r="17" spans="1:16" x14ac:dyDescent="0.2">
      <c r="A17" s="35" t="s">
        <v>19</v>
      </c>
      <c r="C17" s="4"/>
      <c r="E17" s="40">
        <v>0</v>
      </c>
      <c r="J17" s="1"/>
      <c r="L17" s="8"/>
      <c r="M17" s="8"/>
      <c r="N17" s="9"/>
    </row>
    <row r="18" spans="1:16" x14ac:dyDescent="0.2">
      <c r="A18" s="8" t="s">
        <v>20</v>
      </c>
      <c r="B18" s="7"/>
      <c r="C18" s="7"/>
      <c r="D18" s="8"/>
      <c r="F18" s="36" t="s">
        <v>21</v>
      </c>
      <c r="G18" s="36" t="s">
        <v>22</v>
      </c>
      <c r="J18" s="1"/>
      <c r="L18" s="8"/>
      <c r="M18" s="8"/>
      <c r="N18" s="9"/>
    </row>
    <row r="19" spans="1:16" x14ac:dyDescent="0.2">
      <c r="F19" s="38">
        <f>(E17*J9*J13)/(1+J10)</f>
        <v>0</v>
      </c>
      <c r="G19" s="13">
        <f>F19/J9/J13</f>
        <v>0</v>
      </c>
      <c r="J19" s="1"/>
      <c r="L19" s="8"/>
      <c r="M19" s="8"/>
      <c r="N19" s="9"/>
    </row>
    <row r="20" spans="1:16" x14ac:dyDescent="0.2">
      <c r="J20" s="1"/>
      <c r="L20" s="8"/>
      <c r="M20" s="8"/>
      <c r="N20" s="9"/>
    </row>
    <row r="21" spans="1:16" x14ac:dyDescent="0.2">
      <c r="I21" s="10"/>
      <c r="J21" s="12"/>
    </row>
    <row r="23" spans="1:16" x14ac:dyDescent="0.2">
      <c r="L23" s="21"/>
      <c r="M23" s="21"/>
      <c r="N23" s="22"/>
      <c r="O23" s="14"/>
      <c r="P23" s="14"/>
    </row>
    <row r="24" spans="1:16" x14ac:dyDescent="0.2">
      <c r="L24" s="14"/>
      <c r="M24" s="14"/>
      <c r="N24" s="30"/>
      <c r="O24" s="14"/>
    </row>
    <row r="25" spans="1:16" x14ac:dyDescent="0.2">
      <c r="L25" s="14"/>
      <c r="M25" s="14"/>
      <c r="N25" s="30"/>
      <c r="O25" s="14"/>
    </row>
    <row r="26" spans="1:16" x14ac:dyDescent="0.2">
      <c r="A26" s="35" t="s">
        <v>27</v>
      </c>
      <c r="C26" s="5">
        <v>0</v>
      </c>
      <c r="E26" s="11"/>
      <c r="F26" t="s">
        <v>7</v>
      </c>
      <c r="L26" s="14"/>
      <c r="M26" s="14"/>
      <c r="N26" s="30"/>
      <c r="O26" s="14"/>
    </row>
    <row r="27" spans="1:16" x14ac:dyDescent="0.2">
      <c r="A27" s="35" t="s">
        <v>26</v>
      </c>
      <c r="C27" s="4" t="b">
        <f>IF(E26="year",(H39/J13/J9)*J10+(H39/J13/J9),IF(E26="month",(H39/J13/J9)*J10+(H39/J13/J9),IF(E26="fort",(H39/J13/J9)*J10+(H39/J13/J9),IF(E26="week",(H39/J13/J9)*J10+(H39/J13/J9),IF(E26="hour",(H39/J13/J9)*J10+(H39/J13/J9))))))</f>
        <v>0</v>
      </c>
      <c r="D27" t="s">
        <v>3</v>
      </c>
      <c r="F27" t="s">
        <v>8</v>
      </c>
      <c r="L27" s="14"/>
      <c r="M27" s="14"/>
      <c r="N27" s="30"/>
      <c r="O27" s="14"/>
    </row>
    <row r="28" spans="1:16" x14ac:dyDescent="0.2">
      <c r="A28" s="35"/>
      <c r="C28" s="4"/>
      <c r="L28" s="14"/>
      <c r="M28" s="14"/>
      <c r="N28" s="30"/>
      <c r="O28" s="14"/>
    </row>
    <row r="29" spans="1:16" x14ac:dyDescent="0.2">
      <c r="A29" s="35"/>
      <c r="C29" s="4"/>
      <c r="L29" s="14"/>
      <c r="M29" s="14"/>
      <c r="N29" s="30"/>
      <c r="O29" s="14"/>
    </row>
    <row r="30" spans="1:16" x14ac:dyDescent="0.2">
      <c r="A30" s="35"/>
      <c r="C30" s="4"/>
      <c r="L30" s="14"/>
      <c r="M30" s="14"/>
      <c r="N30" s="30"/>
      <c r="O30" s="14"/>
    </row>
    <row r="31" spans="1:16" x14ac:dyDescent="0.2">
      <c r="A31" s="35"/>
      <c r="C31" s="4"/>
      <c r="L31" s="14"/>
      <c r="M31" s="14"/>
      <c r="N31" s="30"/>
      <c r="O31" s="14"/>
    </row>
    <row r="32" spans="1:16" x14ac:dyDescent="0.2">
      <c r="A32" s="35"/>
      <c r="C32" s="4"/>
      <c r="L32" s="14"/>
      <c r="M32" s="14"/>
      <c r="N32" s="30"/>
      <c r="O32" s="14"/>
    </row>
    <row r="33" spans="1:15" x14ac:dyDescent="0.2">
      <c r="A33" s="37" t="s">
        <v>30</v>
      </c>
      <c r="B33" s="37" t="s">
        <v>31</v>
      </c>
      <c r="C33" s="52"/>
      <c r="D33" s="51" t="s">
        <v>32</v>
      </c>
      <c r="E33" s="37" t="s">
        <v>33</v>
      </c>
      <c r="L33" s="14"/>
      <c r="M33" s="14"/>
      <c r="N33" s="30"/>
      <c r="O33" s="14"/>
    </row>
    <row r="34" spans="1:15" x14ac:dyDescent="0.2">
      <c r="A34" s="37" t="s">
        <v>23</v>
      </c>
      <c r="C34" s="4"/>
      <c r="L34" s="31"/>
      <c r="M34" s="14"/>
      <c r="N34" s="14"/>
      <c r="O34" s="32"/>
    </row>
    <row r="35" spans="1:15" x14ac:dyDescent="0.2">
      <c r="A35" s="37" t="s">
        <v>24</v>
      </c>
      <c r="C35" s="4"/>
      <c r="L35" s="14"/>
      <c r="M35" s="14"/>
      <c r="N35" s="33"/>
      <c r="O35" s="14"/>
    </row>
    <row r="36" spans="1:15" x14ac:dyDescent="0.2">
      <c r="A36" s="37" t="s">
        <v>25</v>
      </c>
      <c r="L36" s="14"/>
      <c r="M36" s="14"/>
      <c r="N36" s="14"/>
      <c r="O36" s="14"/>
    </row>
    <row r="37" spans="1:15" x14ac:dyDescent="0.2">
      <c r="A37" s="37" t="s">
        <v>28</v>
      </c>
      <c r="C37" s="4"/>
      <c r="L37" s="14"/>
      <c r="M37" s="14"/>
      <c r="N37" s="34"/>
      <c r="O37" s="14"/>
    </row>
    <row r="38" spans="1:15" x14ac:dyDescent="0.2">
      <c r="B38" s="7"/>
      <c r="C38" s="7"/>
      <c r="D38" s="8"/>
      <c r="L38" s="14"/>
      <c r="M38" s="14"/>
      <c r="N38" s="14"/>
      <c r="O38" s="14"/>
    </row>
    <row r="39" spans="1:15" x14ac:dyDescent="0.2">
      <c r="H39" s="2" t="b">
        <f>IF(E26="year",C26,IF(E26="month",C26*J14,IF(E26="fort",C26*J15,IF(E26="week",C26*J13,IF(E26="hour",C26*J13*J9)))))</f>
        <v>0</v>
      </c>
      <c r="I39" t="s">
        <v>9</v>
      </c>
      <c r="K39" s="3">
        <f>C26</f>
        <v>0</v>
      </c>
      <c r="L39" t="s">
        <v>10</v>
      </c>
      <c r="M39" s="3">
        <f>E26</f>
        <v>0</v>
      </c>
    </row>
    <row r="43" spans="1:15" s="14" customFormat="1" x14ac:dyDescent="0.2">
      <c r="A43"/>
      <c r="B43"/>
      <c r="C43"/>
      <c r="D43"/>
      <c r="E43"/>
      <c r="F43"/>
      <c r="G43"/>
    </row>
    <row r="44" spans="1:15" s="14" customFormat="1" x14ac:dyDescent="0.2">
      <c r="A44"/>
      <c r="B44"/>
      <c r="C44"/>
      <c r="D44"/>
      <c r="E44"/>
      <c r="F44"/>
      <c r="G44"/>
      <c r="M44" s="21"/>
    </row>
    <row r="45" spans="1:15" s="14" customFormat="1" x14ac:dyDescent="0.2">
      <c r="A45"/>
      <c r="B45"/>
      <c r="C45"/>
      <c r="D45"/>
      <c r="E45"/>
      <c r="F45"/>
      <c r="G45"/>
      <c r="J45" s="23"/>
      <c r="M45" s="23"/>
    </row>
    <row r="46" spans="1:15" s="14" customFormat="1" x14ac:dyDescent="0.2">
      <c r="F46"/>
      <c r="G46"/>
      <c r="J46" s="26"/>
      <c r="M46" s="26"/>
    </row>
    <row r="47" spans="1:15" s="14" customFormat="1" x14ac:dyDescent="0.2">
      <c r="F47" s="15"/>
      <c r="M47" s="27"/>
    </row>
    <row r="48" spans="1:15" s="14" customFormat="1" x14ac:dyDescent="0.2">
      <c r="D48" s="23"/>
    </row>
    <row r="49" spans="1:12" s="14" customFormat="1" x14ac:dyDescent="0.2">
      <c r="A49" s="25"/>
      <c r="E49" s="26"/>
      <c r="F49" s="24"/>
      <c r="J49" s="28"/>
    </row>
    <row r="50" spans="1:12" s="14" customFormat="1" x14ac:dyDescent="0.2">
      <c r="D50" s="23"/>
      <c r="F50" s="26"/>
      <c r="J50" s="26"/>
      <c r="L50" s="20"/>
    </row>
    <row r="51" spans="1:12" s="14" customFormat="1" x14ac:dyDescent="0.2">
      <c r="F51" s="23"/>
      <c r="J51" s="26"/>
      <c r="L51" s="20"/>
    </row>
    <row r="52" spans="1:12" s="14" customFormat="1" x14ac:dyDescent="0.2"/>
    <row r="53" spans="1:12" s="14" customFormat="1" x14ac:dyDescent="0.2">
      <c r="D53" s="23"/>
    </row>
    <row r="54" spans="1:12" s="14" customFormat="1" x14ac:dyDescent="0.2">
      <c r="F54" s="6"/>
    </row>
    <row r="55" spans="1:12" s="14" customFormat="1" x14ac:dyDescent="0.2">
      <c r="F55" s="6"/>
    </row>
    <row r="56" spans="1:12" s="14" customFormat="1" x14ac:dyDescent="0.2"/>
    <row r="57" spans="1:12" s="14" customFormat="1" x14ac:dyDescent="0.2">
      <c r="D57" s="23"/>
    </row>
    <row r="58" spans="1:12" s="14" customFormat="1" x14ac:dyDescent="0.2">
      <c r="F58" s="6"/>
    </row>
    <row r="59" spans="1:12" s="14" customFormat="1" x14ac:dyDescent="0.2"/>
    <row r="60" spans="1:12" s="14" customFormat="1" x14ac:dyDescent="0.2">
      <c r="F60" s="6"/>
    </row>
    <row r="61" spans="1:12" s="14" customFormat="1" x14ac:dyDescent="0.2">
      <c r="H61" s="10"/>
      <c r="I61" s="10"/>
      <c r="J61" s="10"/>
      <c r="K61" s="6"/>
      <c r="L61" s="3"/>
    </row>
    <row r="62" spans="1:12" s="14" customFormat="1" x14ac:dyDescent="0.2"/>
    <row r="63" spans="1:12" s="14" customFormat="1" x14ac:dyDescent="0.2"/>
    <row r="64" spans="1:12" x14ac:dyDescent="0.2">
      <c r="A64" s="10"/>
      <c r="B64" s="10"/>
      <c r="C64" s="10"/>
      <c r="D64" s="10"/>
      <c r="E64" s="10"/>
      <c r="F64" s="15"/>
      <c r="G64" s="3"/>
    </row>
    <row r="65" spans="1:11" x14ac:dyDescent="0.2">
      <c r="A65" s="14"/>
      <c r="B65" s="14"/>
      <c r="C65" s="14"/>
      <c r="D65" s="23"/>
      <c r="E65" s="14"/>
      <c r="F65" s="10"/>
      <c r="G65" s="29"/>
    </row>
    <row r="66" spans="1:11" s="14" customFormat="1" x14ac:dyDescent="0.2">
      <c r="F66" s="24"/>
    </row>
    <row r="67" spans="1:11" s="14" customFormat="1" x14ac:dyDescent="0.2">
      <c r="A67"/>
      <c r="B67"/>
      <c r="C67"/>
      <c r="D67"/>
      <c r="E67"/>
    </row>
    <row r="68" spans="1:11" s="14" customFormat="1" x14ac:dyDescent="0.2">
      <c r="A68"/>
      <c r="B68"/>
      <c r="C68"/>
      <c r="D68"/>
      <c r="E68"/>
      <c r="F68"/>
      <c r="G68"/>
      <c r="K68" s="16"/>
    </row>
    <row r="69" spans="1:11" s="14" customFormat="1" x14ac:dyDescent="0.2">
      <c r="F69"/>
      <c r="G69"/>
      <c r="J69" s="18"/>
    </row>
    <row r="70" spans="1:11" s="14" customFormat="1" x14ac:dyDescent="0.2"/>
    <row r="71" spans="1:11" s="14" customFormat="1" x14ac:dyDescent="0.2">
      <c r="E71" s="15"/>
    </row>
    <row r="72" spans="1:11" s="14" customFormat="1" x14ac:dyDescent="0.2">
      <c r="E72" s="15"/>
    </row>
    <row r="73" spans="1:11" s="14" customFormat="1" x14ac:dyDescent="0.2">
      <c r="F73" s="17"/>
    </row>
    <row r="74" spans="1:11" s="14" customFormat="1" x14ac:dyDescent="0.2"/>
    <row r="75" spans="1:11" s="14" customFormat="1" x14ac:dyDescent="0.2"/>
    <row r="76" spans="1:11" s="14" customFormat="1" x14ac:dyDescent="0.2"/>
    <row r="77" spans="1:11" s="14" customFormat="1" x14ac:dyDescent="0.2"/>
    <row r="78" spans="1:11" s="14" customFormat="1" x14ac:dyDescent="0.2">
      <c r="C78" s="15"/>
    </row>
    <row r="79" spans="1:11" s="14" customFormat="1" x14ac:dyDescent="0.2">
      <c r="G79" s="19"/>
    </row>
    <row r="80" spans="1:11" s="14" customFormat="1" x14ac:dyDescent="0.2">
      <c r="C80" s="20"/>
    </row>
    <row r="81" spans="1:7" s="14" customFormat="1" x14ac:dyDescent="0.2"/>
    <row r="82" spans="1:7" s="14" customFormat="1" x14ac:dyDescent="0.2">
      <c r="C82" s="20"/>
    </row>
    <row r="83" spans="1:7" s="14" customFormat="1" x14ac:dyDescent="0.2"/>
    <row r="84" spans="1:7" x14ac:dyDescent="0.2">
      <c r="A84" s="14"/>
      <c r="B84" s="14"/>
      <c r="C84" s="20"/>
      <c r="D84" s="14"/>
      <c r="E84" s="14"/>
      <c r="F84" s="14"/>
      <c r="G84" s="14"/>
    </row>
    <row r="85" spans="1:7" x14ac:dyDescent="0.2">
      <c r="A85" s="14"/>
      <c r="B85" s="14"/>
      <c r="C85" s="14"/>
      <c r="D85" s="14"/>
      <c r="E85" s="14"/>
      <c r="F85" s="14"/>
      <c r="G85" s="14"/>
    </row>
    <row r="86" spans="1:7" x14ac:dyDescent="0.2">
      <c r="A86" s="14"/>
      <c r="B86" s="14"/>
      <c r="C86" s="14"/>
      <c r="D86" s="14"/>
      <c r="E86" s="14"/>
      <c r="F86" s="14"/>
      <c r="G86" s="14"/>
    </row>
    <row r="87" spans="1:7" x14ac:dyDescent="0.2">
      <c r="F87" s="14"/>
      <c r="G87" s="14"/>
    </row>
  </sheetData>
  <sheetProtection algorithmName="SHA-512" hashValue="dy+WzIZjmFHZjjE679lmotScfrEAoWJogb95FxB09jWBjWA8fng7lWn7qiYFsXDM+Y7xmdvlvvz2VdDiK0Z1MA==" saltValue="sgK3o9XbRICOCpqeCwvI9Q==" spinCount="100000" sheet="1" objects="1" scenarios="1"/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Lanigan Wilson &amp; Co Pty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Implicor</dc:creator>
  <cp:lastModifiedBy>catherinelanigan</cp:lastModifiedBy>
  <cp:lastPrinted>2000-01-14T07:28:24Z</cp:lastPrinted>
  <dcterms:created xsi:type="dcterms:W3CDTF">1999-10-14T09:06:41Z</dcterms:created>
  <dcterms:modified xsi:type="dcterms:W3CDTF">2016-06-08T10:05:36Z</dcterms:modified>
</cp:coreProperties>
</file>